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cho\Desktop\랙ㄷㅌ 랙ㄷㅊㅁㄴㅅ\"/>
    </mc:Choice>
  </mc:AlternateContent>
  <xr:revisionPtr revIDLastSave="0" documentId="13_ncr:1_{63E39501-EA0F-4DBC-BE5F-C1DEC8F62CBE}" xr6:coauthVersionLast="47" xr6:coauthVersionMax="47" xr10:uidLastSave="{00000000-0000-0000-0000-000000000000}"/>
  <bookViews>
    <workbookView xWindow="2265" yWindow="1635" windowWidth="15150" windowHeight="18735" xr2:uid="{F7CADFD1-3F19-4446-AC34-47887D473273}"/>
  </bookViews>
  <sheets>
    <sheet name="Sheet4" sheetId="36" r:id="rId1"/>
    <sheet name="추가1" sheetId="27" r:id="rId2"/>
  </sheets>
  <definedNames>
    <definedName name="ExternalData_8" localSheetId="1" hidden="1">'추가1'!$A$1:$G$27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36" l="1"/>
  <c r="H8" i="36"/>
  <c r="C38" i="36"/>
  <c r="C40" i="36"/>
  <c r="C41" i="36"/>
  <c r="H5" i="36"/>
  <c r="H6" i="36"/>
  <c r="H2" i="36"/>
  <c r="C39" i="36"/>
  <c r="H4" i="36"/>
  <c r="H3" i="36"/>
  <c r="D38" i="36"/>
  <c r="D39" i="36"/>
  <c r="E39" i="36"/>
  <c r="D41" i="36"/>
  <c r="E41" i="36"/>
  <c r="D40" i="36"/>
  <c r="E40" i="36"/>
  <c r="E38" i="3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618289-9934-412B-A455-8986D1D3DB9B}" keepAlive="1" name="쿼리 - 일별 환율" description="통합 문서의 '일별 환율' 쿼리에 대한 연결입니다." type="5" refreshedVersion="0" background="1">
    <dbPr connection="Provider=Microsoft.Mashup.OleDb.1;Data Source=$Workbook$;Location=&quot;일별 환율&quot;;Extended Properties=&quot;&quot;" command="SELECT * FROM [일별 환율]"/>
  </connection>
  <connection id="2" xr16:uid="{D338307D-0F64-4DDC-8F4B-92629DCD4BEA}" keepAlive="1" name="쿼리 - 일별 환율 (10)" description="통합 문서의 '일별 환율 (10)' 쿼리에 대한 연결입니다." type="5" refreshedVersion="8" background="1" saveData="1">
    <dbPr connection="Provider=Microsoft.Mashup.OleDb.1;Data Source=$Workbook$;Location=&quot;일별 환율 (10)&quot;;Extended Properties=&quot;&quot;" command="SELECT * FROM [일별 환율 (10)]"/>
  </connection>
  <connection id="3" xr16:uid="{0762FCE5-5A62-4912-A98F-F9FC1414AA52}" keepAlive="1" name="쿼리 - 일별 환율 (11)" description="통합 문서의 '일별 환율 (11)' 쿼리에 대한 연결입니다." type="5" refreshedVersion="8" background="1" saveData="1">
    <dbPr connection="Provider=Microsoft.Mashup.OleDb.1;Data Source=$Workbook$;Location=&quot;일별 환율 (11)&quot;;Extended Properties=&quot;&quot;" command="SELECT * FROM [일별 환율 (11)]"/>
  </connection>
  <connection id="4" xr16:uid="{E0780B2A-6DB2-4D32-810F-6B252E1538F0}" keepAlive="1" name="쿼리 - 일별 환율 (12)" description="통합 문서의 '일별 환율 (12)' 쿼리에 대한 연결입니다." type="5" refreshedVersion="8" background="1" saveData="1">
    <dbPr connection="Provider=Microsoft.Mashup.OleDb.1;Data Source=$Workbook$;Location=&quot;일별 환율 (12)&quot;;Extended Properties=&quot;&quot;" command="SELECT * FROM [일별 환율 (12)]"/>
  </connection>
  <connection id="5" xr16:uid="{142DDE38-2AD8-488C-A718-3536AC0466AB}" keepAlive="1" name="쿼리 - 일별 환율 (13)" description="통합 문서의 '일별 환율 (13)' 쿼리에 대한 연결입니다." type="5" refreshedVersion="8" background="1" saveData="1">
    <dbPr connection="Provider=Microsoft.Mashup.OleDb.1;Data Source=$Workbook$;Location=&quot;일별 환율 (13)&quot;;Extended Properties=&quot;&quot;" command="SELECT * FROM [일별 환율 (13)]"/>
  </connection>
  <connection id="6" xr16:uid="{E863670C-27D9-48CA-BF6E-CE2631217F2D}" keepAlive="1" name="쿼리 - 일별 환율 (14)" description="통합 문서의 '일별 환율 (14)' 쿼리에 대한 연결입니다." type="5" refreshedVersion="0" background="1">
    <dbPr connection="Provider=Microsoft.Mashup.OleDb.1;Data Source=$Workbook$;Location=&quot;일별 환율 (14)&quot;;Extended Properties=&quot;&quot;" command="SELECT * FROM [일별 환율 (14)]"/>
  </connection>
  <connection id="7" xr16:uid="{38494E22-E8F9-413E-9746-30B41048EC45}" keepAlive="1" name="쿼리 - 일별 환율 (15)" description="통합 문서의 '일별 환율 (15)' 쿼리에 대한 연결입니다." type="5" refreshedVersion="8" background="1" saveData="1">
    <dbPr connection="Provider=Microsoft.Mashup.OleDb.1;Data Source=$Workbook$;Location=&quot;일별 환율 (15)&quot;;Extended Properties=&quot;&quot;" command="SELECT * FROM [일별 환율 (15)]"/>
  </connection>
  <connection id="8" xr16:uid="{5B143824-022A-4269-BDBD-9FCB94AB3548}" keepAlive="1" name="쿼리 - 일별 환율 (16)" description="통합 문서의 '일별 환율 (16)' 쿼리에 대한 연결입니다." type="5" refreshedVersion="8" background="1" saveData="1">
    <dbPr connection="Provider=Microsoft.Mashup.OleDb.1;Data Source=$Workbook$;Location=&quot;일별 환율 (16)&quot;;Extended Properties=&quot;&quot;" command="SELECT * FROM [일별 환율 (16)]"/>
  </connection>
  <connection id="9" xr16:uid="{172A5419-C8E2-4D0F-913F-E0CDB0797FA1}" keepAlive="1" name="쿼리 - 일별 환율 (17)" description="통합 문서의 '일별 환율 (17)' 쿼리에 대한 연결입니다." type="5" refreshedVersion="8" background="1" saveData="1">
    <dbPr connection="Provider=Microsoft.Mashup.OleDb.1;Data Source=$Workbook$;Location=&quot;일별 환율 (17)&quot;;Extended Properties=&quot;&quot;" command="SELECT * FROM [일별 환율 (17)]"/>
  </connection>
  <connection id="10" xr16:uid="{4B392B9B-82AB-459A-B9AB-EA955B53EE90}" keepAlive="1" name="쿼리 - 일별 환율 (18)" description="통합 문서의 '일별 환율 (18)' 쿼리에 대한 연결입니다." type="5" refreshedVersion="8" background="1" saveData="1">
    <dbPr connection="Provider=Microsoft.Mashup.OleDb.1;Data Source=$Workbook$;Location=&quot;일별 환율 (18)&quot;;Extended Properties=&quot;&quot;" command="SELECT * FROM [일별 환율 (18)]"/>
  </connection>
  <connection id="11" xr16:uid="{67B10BFE-0E36-495D-A2D9-4F81E1691CD5}" keepAlive="1" name="쿼리 - 일별 환율 (19)" description="통합 문서의 '일별 환율 (19)' 쿼리에 대한 연결입니다." type="5" refreshedVersion="8" background="1" saveData="1">
    <dbPr connection="Provider=Microsoft.Mashup.OleDb.1;Data Source=$Workbook$;Location=&quot;일별 환율 (19)&quot;;Extended Properties=&quot;&quot;" command="SELECT * FROM [일별 환율 (19)]"/>
  </connection>
  <connection id="12" xr16:uid="{C59193EA-5735-4354-9783-0839ACA35525}" keepAlive="1" name="쿼리 - 일별 환율 (2)" description="통합 문서의 '일별 환율 (2)' 쿼리에 대한 연결입니다." type="5" refreshedVersion="0" background="1">
    <dbPr connection="Provider=Microsoft.Mashup.OleDb.1;Data Source=$Workbook$;Location=&quot;일별 환율 (2)&quot;;Extended Properties=&quot;&quot;" command="SELECT * FROM [일별 환율 (2)]"/>
  </connection>
  <connection id="13" xr16:uid="{68CCE245-5C3D-49D2-BD73-BAD5B05963AD}" keepAlive="1" name="쿼리 - 일별 환율 (20)" description="통합 문서의 '일별 환율 (20)' 쿼리에 대한 연결입니다." type="5" refreshedVersion="8" background="1" saveData="1">
    <dbPr connection="Provider=Microsoft.Mashup.OleDb.1;Data Source=$Workbook$;Location=&quot;일별 환율 (20)&quot;;Extended Properties=&quot;&quot;" command="SELECT * FROM [일별 환율 (20)]"/>
  </connection>
  <connection id="14" xr16:uid="{9468F4D9-277E-40FF-8487-928389B229EC}" keepAlive="1" name="쿼리 - 일별 환율 (21)" description="통합 문서의 '일별 환율 (21)' 쿼리에 대한 연결입니다." type="5" refreshedVersion="8" background="1" saveData="1">
    <dbPr connection="Provider=Microsoft.Mashup.OleDb.1;Data Source=$Workbook$;Location=&quot;일별 환율 (21)&quot;;Extended Properties=&quot;&quot;" command="SELECT * FROM [일별 환율 (21)]"/>
  </connection>
  <connection id="15" xr16:uid="{1ED27E29-D6AE-4DC7-BBF3-9B06D4D78F1B}" keepAlive="1" name="쿼리 - 일별 환율 (3)" description="통합 문서의 '일별 환율 (3)' 쿼리에 대한 연결입니다." type="5" refreshedVersion="8" background="1" saveData="1">
    <dbPr connection="Provider=Microsoft.Mashup.OleDb.1;Data Source=$Workbook$;Location=&quot;일별 환율 (3)&quot;;Extended Properties=&quot;&quot;" command="SELECT * FROM [일별 환율 (3)]"/>
  </connection>
  <connection id="16" xr16:uid="{CA3B8185-2868-44C0-9392-8441206F2AD2}" keepAlive="1" name="쿼리 - 일별 환율 (4)" description="통합 문서의 '일별 환율 (4)' 쿼리에 대한 연결입니다." type="5" refreshedVersion="8" background="1" saveData="1">
    <dbPr connection="Provider=Microsoft.Mashup.OleDb.1;Data Source=$Workbook$;Location=&quot;일별 환율 (4)&quot;;Extended Properties=&quot;&quot;" command="SELECT * FROM [일별 환율 (4)]"/>
  </connection>
  <connection id="17" xr16:uid="{181B350C-AF66-4B85-BAD5-7E80C31EB18F}" keepAlive="1" name="쿼리 - 일별 환율 (5)" description="통합 문서의 '일별 환율 (5)' 쿼리에 대한 연결입니다." type="5" refreshedVersion="8" background="1" saveData="1">
    <dbPr connection="Provider=Microsoft.Mashup.OleDb.1;Data Source=$Workbook$;Location=&quot;일별 환율 (5)&quot;;Extended Properties=&quot;&quot;" command="SELECT * FROM [일별 환율 (5)]"/>
  </connection>
  <connection id="18" xr16:uid="{25884FC3-D257-499B-A239-8E26FF4BBE7C}" keepAlive="1" name="쿼리 - 일별 환율 (6)" description="통합 문서의 '일별 환율 (6)' 쿼리에 대한 연결입니다." type="5" refreshedVersion="8" background="1" saveData="1">
    <dbPr connection="Provider=Microsoft.Mashup.OleDb.1;Data Source=$Workbook$;Location=&quot;일별 환율 (6)&quot;;Extended Properties=&quot;&quot;" command="SELECT * FROM [일별 환율 (6)]"/>
  </connection>
  <connection id="19" xr16:uid="{C68570B0-9944-4E98-91FD-C477E8913B93}" keepAlive="1" name="쿼리 - 일별 환율 (7)" description="통합 문서의 '일별 환율 (7)' 쿼리에 대한 연결입니다." type="5" refreshedVersion="0" background="1">
    <dbPr connection="Provider=Microsoft.Mashup.OleDb.1;Data Source=$Workbook$;Location=&quot;일별 환율 (7)&quot;;Extended Properties=&quot;&quot;" command="SELECT * FROM [일별 환율 (7)]"/>
  </connection>
  <connection id="20" xr16:uid="{F9EC34A0-0CCD-486D-A8F8-BDF573ED43B6}" keepAlive="1" name="쿼리 - 일별 환율 (8)" description="통합 문서의 '일별 환율 (8)' 쿼리에 대한 연결입니다." type="5" refreshedVersion="8" background="1" saveData="1">
    <dbPr connection="Provider=Microsoft.Mashup.OleDb.1;Data Source=$Workbook$;Location=&quot;일별 환율 (8)&quot;;Extended Properties=&quot;&quot;" command="SELECT * FROM [일별 환율 (8)]"/>
  </connection>
  <connection id="21" xr16:uid="{AC2519A1-0020-4FD4-AEAE-5544F1804D46}" keepAlive="1" name="쿼리 - 일별 환율 (9)" description="통합 문서의 '일별 환율 (9)' 쿼리에 대한 연결입니다." type="5" refreshedVersion="8" background="1" saveData="1">
    <dbPr connection="Provider=Microsoft.Mashup.OleDb.1;Data Source=$Workbook$;Location=&quot;일별 환율 (9)&quot;;Extended Properties=&quot;&quot;" command="SELECT * FROM [일별 환율 (9)]"/>
  </connection>
  <connection id="22" xr16:uid="{09C6EC03-22E6-41F7-B3B2-5FA2BBB4DA6A}" keepAlive="1" name="쿼리 - 추가1" description="통합 문서의 '추가1' 쿼리에 대한 연결입니다." type="5" refreshedVersion="8" background="1" saveData="1">
    <dbPr connection="Provider=Microsoft.Mashup.OleDb.1;Data Source=$Workbook$;Location=추가1;Extended Properties=&quot;&quot;" command="SELECT * FROM [추가1]"/>
  </connection>
</connections>
</file>

<file path=xl/sharedStrings.xml><?xml version="1.0" encoding="utf-8"?>
<sst xmlns="http://schemas.openxmlformats.org/spreadsheetml/2006/main" count="21" uniqueCount="20">
  <si>
    <t>날짜</t>
  </si>
  <si>
    <t>매매기준율</t>
  </si>
  <si>
    <t>전일대비</t>
  </si>
  <si>
    <t>현찰 사실 때</t>
  </si>
  <si>
    <t>현찰 파실 때</t>
  </si>
  <si>
    <t>송금 보내실 때</t>
  </si>
  <si>
    <t>송금 받으실 때</t>
  </si>
  <si>
    <t>시간 표시줄</t>
  </si>
  <si>
    <t>값</t>
  </si>
  <si>
    <t>예측</t>
  </si>
  <si>
    <t>낮은 신뢰 한계</t>
  </si>
  <si>
    <t>높은 신뢰 한계</t>
  </si>
  <si>
    <t>통계</t>
  </si>
  <si>
    <t>Alpha</t>
  </si>
  <si>
    <t>Beta</t>
  </si>
  <si>
    <t>Gamma</t>
  </si>
  <si>
    <t>MASE</t>
  </si>
  <si>
    <t>SMAPE</t>
  </si>
  <si>
    <t>MAE</t>
  </si>
  <si>
    <t>RMSE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</si>
</sst>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14" fontId="0" fillId="0" borderId="0" xfId="0" applyNumberFormat="1" applyAlignment="1"/>
    <xf numFmtId="0" fontId="0" fillId="0" borderId="0" xfId="0" applyAlignment="1"/>
    <xf numFmtId="2" fontId="0" fillId="0" borderId="0" xfId="0" applyNumberFormat="1" applyAlignment="1"/>
    <xf numFmtId="4" fontId="0" fillId="0" borderId="0" xfId="0" applyNumberFormat="1">
      <alignment vertical="center"/>
    </xf>
  </cellXfs>
  <cellStyles count="2">
    <cellStyle name="표준" xfId="0" builtinId="0"/>
    <cellStyle name="표준 2" xfId="1" xr:uid="{1AF6945C-2098-4518-A34D-213FC92F0178}"/>
  </cellStyles>
  <dxfs count="7">
    <dxf>
      <numFmt numFmtId="4" formatCode="#,##0.00"/>
    </dxf>
    <dxf>
      <alignment horizontal="general" vertical="bottom" textRotation="0" wrapText="0" indent="0" justifyLastLine="0" shrinkToFit="0" readingOrder="0"/>
    </dxf>
    <dxf>
      <numFmt numFmtId="2" formatCode="0.00"/>
      <alignment horizontal="general" vertical="bottom" textRotation="0" wrapText="0" indent="0" justifyLastLine="0" shrinkToFit="0" readingOrder="0"/>
    </dxf>
    <dxf>
      <numFmt numFmtId="2" formatCode="0.00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yyyy/mm/dd"/>
      <alignment horizontal="general" vertical="bottom" textRotation="0" wrapText="0" indent="0" justifyLastLine="0" shrinkToFit="0" readingOrder="0"/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Sheet4!$B$1</c:f>
              <c:strCache>
                <c:ptCount val="1"/>
                <c:pt idx="0">
                  <c:v>값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Sheet4!$B$2:$B$41</c:f>
              <c:numCache>
                <c:formatCode>General</c:formatCode>
                <c:ptCount val="40"/>
                <c:pt idx="0">
                  <c:v>1333</c:v>
                </c:pt>
                <c:pt idx="1">
                  <c:v>1335</c:v>
                </c:pt>
                <c:pt idx="2">
                  <c:v>1333.5</c:v>
                </c:pt>
                <c:pt idx="3">
                  <c:v>1328.5</c:v>
                </c:pt>
                <c:pt idx="4">
                  <c:v>1320</c:v>
                </c:pt>
                <c:pt idx="5">
                  <c:v>1318</c:v>
                </c:pt>
                <c:pt idx="6">
                  <c:v>1316</c:v>
                </c:pt>
                <c:pt idx="7">
                  <c:v>1314</c:v>
                </c:pt>
                <c:pt idx="8">
                  <c:v>1314.5</c:v>
                </c:pt>
                <c:pt idx="9">
                  <c:v>1317</c:v>
                </c:pt>
                <c:pt idx="10">
                  <c:v>1322</c:v>
                </c:pt>
                <c:pt idx="11">
                  <c:v>1332</c:v>
                </c:pt>
                <c:pt idx="12">
                  <c:v>1333</c:v>
                </c:pt>
                <c:pt idx="13">
                  <c:v>1334</c:v>
                </c:pt>
                <c:pt idx="14">
                  <c:v>1335</c:v>
                </c:pt>
                <c:pt idx="15">
                  <c:v>1339.5</c:v>
                </c:pt>
                <c:pt idx="16">
                  <c:v>1340.5</c:v>
                </c:pt>
                <c:pt idx="17">
                  <c:v>1331.5</c:v>
                </c:pt>
                <c:pt idx="18">
                  <c:v>1346</c:v>
                </c:pt>
                <c:pt idx="19">
                  <c:v>1345</c:v>
                </c:pt>
                <c:pt idx="20">
                  <c:v>1344</c:v>
                </c:pt>
                <c:pt idx="21">
                  <c:v>1343</c:v>
                </c:pt>
                <c:pt idx="22">
                  <c:v>1343</c:v>
                </c:pt>
                <c:pt idx="23">
                  <c:v>1352</c:v>
                </c:pt>
                <c:pt idx="24">
                  <c:v>1351</c:v>
                </c:pt>
                <c:pt idx="25">
                  <c:v>1347.5</c:v>
                </c:pt>
                <c:pt idx="26">
                  <c:v>1350.1666666666667</c:v>
                </c:pt>
                <c:pt idx="27">
                  <c:v>1352.8333333333333</c:v>
                </c:pt>
                <c:pt idx="28">
                  <c:v>1355.5</c:v>
                </c:pt>
                <c:pt idx="29">
                  <c:v>1353</c:v>
                </c:pt>
                <c:pt idx="30">
                  <c:v>1348</c:v>
                </c:pt>
                <c:pt idx="31">
                  <c:v>1352</c:v>
                </c:pt>
                <c:pt idx="32">
                  <c:v>1353</c:v>
                </c:pt>
                <c:pt idx="33">
                  <c:v>1353.8333333333333</c:v>
                </c:pt>
                <c:pt idx="34">
                  <c:v>1354.6666666666667</c:v>
                </c:pt>
                <c:pt idx="35">
                  <c:v>1355.5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34-4BA2-8F2D-3181A9789806}"/>
            </c:ext>
          </c:extLst>
        </c:ser>
        <c:ser>
          <c:idx val="1"/>
          <c:order val="1"/>
          <c:tx>
            <c:strRef>
              <c:f>Sheet4!$C$1</c:f>
              <c:strCache>
                <c:ptCount val="1"/>
                <c:pt idx="0">
                  <c:v>예측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Sheet4!$A$2:$A$41</c:f>
              <c:numCache>
                <c:formatCode>m/d/yyyy</c:formatCode>
                <c:ptCount val="40"/>
                <c:pt idx="0">
                  <c:v>45355</c:v>
                </c:pt>
                <c:pt idx="1">
                  <c:v>45356</c:v>
                </c:pt>
                <c:pt idx="2">
                  <c:v>45357</c:v>
                </c:pt>
                <c:pt idx="3">
                  <c:v>45358</c:v>
                </c:pt>
                <c:pt idx="4">
                  <c:v>45359</c:v>
                </c:pt>
                <c:pt idx="5">
                  <c:v>45360</c:v>
                </c:pt>
                <c:pt idx="6">
                  <c:v>45361</c:v>
                </c:pt>
                <c:pt idx="7">
                  <c:v>45362</c:v>
                </c:pt>
                <c:pt idx="8">
                  <c:v>45363</c:v>
                </c:pt>
                <c:pt idx="9">
                  <c:v>45364</c:v>
                </c:pt>
                <c:pt idx="10">
                  <c:v>45365</c:v>
                </c:pt>
                <c:pt idx="11">
                  <c:v>45366</c:v>
                </c:pt>
                <c:pt idx="12">
                  <c:v>45367</c:v>
                </c:pt>
                <c:pt idx="13">
                  <c:v>45368</c:v>
                </c:pt>
                <c:pt idx="14">
                  <c:v>45369</c:v>
                </c:pt>
                <c:pt idx="15">
                  <c:v>45370</c:v>
                </c:pt>
                <c:pt idx="16">
                  <c:v>45371</c:v>
                </c:pt>
                <c:pt idx="17">
                  <c:v>45372</c:v>
                </c:pt>
                <c:pt idx="18">
                  <c:v>45373</c:v>
                </c:pt>
                <c:pt idx="19">
                  <c:v>45374</c:v>
                </c:pt>
                <c:pt idx="20">
                  <c:v>45375</c:v>
                </c:pt>
                <c:pt idx="21">
                  <c:v>45376</c:v>
                </c:pt>
                <c:pt idx="22">
                  <c:v>45377</c:v>
                </c:pt>
                <c:pt idx="23">
                  <c:v>45378</c:v>
                </c:pt>
                <c:pt idx="24">
                  <c:v>45379</c:v>
                </c:pt>
                <c:pt idx="25">
                  <c:v>45380</c:v>
                </c:pt>
                <c:pt idx="26">
                  <c:v>45381</c:v>
                </c:pt>
                <c:pt idx="27">
                  <c:v>45382</c:v>
                </c:pt>
                <c:pt idx="28">
                  <c:v>45383</c:v>
                </c:pt>
                <c:pt idx="29">
                  <c:v>45384</c:v>
                </c:pt>
                <c:pt idx="30">
                  <c:v>45385</c:v>
                </c:pt>
                <c:pt idx="31">
                  <c:v>45386</c:v>
                </c:pt>
                <c:pt idx="32">
                  <c:v>45387</c:v>
                </c:pt>
                <c:pt idx="33">
                  <c:v>45388</c:v>
                </c:pt>
                <c:pt idx="34">
                  <c:v>45389</c:v>
                </c:pt>
                <c:pt idx="35">
                  <c:v>45390</c:v>
                </c:pt>
                <c:pt idx="36">
                  <c:v>45391</c:v>
                </c:pt>
                <c:pt idx="37">
                  <c:v>45392</c:v>
                </c:pt>
                <c:pt idx="38">
                  <c:v>45393</c:v>
                </c:pt>
                <c:pt idx="39">
                  <c:v>45394</c:v>
                </c:pt>
              </c:numCache>
            </c:numRef>
          </c:cat>
          <c:val>
            <c:numRef>
              <c:f>Sheet4!$C$2:$C$41</c:f>
              <c:numCache>
                <c:formatCode>General</c:formatCode>
                <c:ptCount val="40"/>
                <c:pt idx="35">
                  <c:v>1355.5</c:v>
                </c:pt>
                <c:pt idx="36">
                  <c:v>1358.2610842405509</c:v>
                </c:pt>
                <c:pt idx="37">
                  <c:v>1358.8930705288258</c:v>
                </c:pt>
                <c:pt idx="38">
                  <c:v>1359.5082142098181</c:v>
                </c:pt>
                <c:pt idx="39">
                  <c:v>1363.6803568750831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34-4BA2-8F2D-3181A9789806}"/>
            </c:ext>
          </c:extLst>
        </c:ser>
        <c:ser>
          <c:idx val="2"/>
          <c:order val="2"/>
          <c:tx>
            <c:strRef>
              <c:f>Sheet4!$D$1</c:f>
              <c:strCache>
                <c:ptCount val="1"/>
                <c:pt idx="0">
                  <c:v>낮은 신뢰 한계</c:v>
                </c:pt>
              </c:strCache>
            </c:strRef>
          </c:tx>
          <c:spPr>
            <a:ln w="12700" cap="rnd">
              <a:solidFill>
                <a:srgbClr val="E9713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Sheet4!$A$2:$A$41</c:f>
              <c:numCache>
                <c:formatCode>m/d/yyyy</c:formatCode>
                <c:ptCount val="40"/>
                <c:pt idx="0">
                  <c:v>45355</c:v>
                </c:pt>
                <c:pt idx="1">
                  <c:v>45356</c:v>
                </c:pt>
                <c:pt idx="2">
                  <c:v>45357</c:v>
                </c:pt>
                <c:pt idx="3">
                  <c:v>45358</c:v>
                </c:pt>
                <c:pt idx="4">
                  <c:v>45359</c:v>
                </c:pt>
                <c:pt idx="5">
                  <c:v>45360</c:v>
                </c:pt>
                <c:pt idx="6">
                  <c:v>45361</c:v>
                </c:pt>
                <c:pt idx="7">
                  <c:v>45362</c:v>
                </c:pt>
                <c:pt idx="8">
                  <c:v>45363</c:v>
                </c:pt>
                <c:pt idx="9">
                  <c:v>45364</c:v>
                </c:pt>
                <c:pt idx="10">
                  <c:v>45365</c:v>
                </c:pt>
                <c:pt idx="11">
                  <c:v>45366</c:v>
                </c:pt>
                <c:pt idx="12">
                  <c:v>45367</c:v>
                </c:pt>
                <c:pt idx="13">
                  <c:v>45368</c:v>
                </c:pt>
                <c:pt idx="14">
                  <c:v>45369</c:v>
                </c:pt>
                <c:pt idx="15">
                  <c:v>45370</c:v>
                </c:pt>
                <c:pt idx="16">
                  <c:v>45371</c:v>
                </c:pt>
                <c:pt idx="17">
                  <c:v>45372</c:v>
                </c:pt>
                <c:pt idx="18">
                  <c:v>45373</c:v>
                </c:pt>
                <c:pt idx="19">
                  <c:v>45374</c:v>
                </c:pt>
                <c:pt idx="20">
                  <c:v>45375</c:v>
                </c:pt>
                <c:pt idx="21">
                  <c:v>45376</c:v>
                </c:pt>
                <c:pt idx="22">
                  <c:v>45377</c:v>
                </c:pt>
                <c:pt idx="23">
                  <c:v>45378</c:v>
                </c:pt>
                <c:pt idx="24">
                  <c:v>45379</c:v>
                </c:pt>
                <c:pt idx="25">
                  <c:v>45380</c:v>
                </c:pt>
                <c:pt idx="26">
                  <c:v>45381</c:v>
                </c:pt>
                <c:pt idx="27">
                  <c:v>45382</c:v>
                </c:pt>
                <c:pt idx="28">
                  <c:v>45383</c:v>
                </c:pt>
                <c:pt idx="29">
                  <c:v>45384</c:v>
                </c:pt>
                <c:pt idx="30">
                  <c:v>45385</c:v>
                </c:pt>
                <c:pt idx="31">
                  <c:v>45386</c:v>
                </c:pt>
                <c:pt idx="32">
                  <c:v>45387</c:v>
                </c:pt>
                <c:pt idx="33">
                  <c:v>45388</c:v>
                </c:pt>
                <c:pt idx="34">
                  <c:v>45389</c:v>
                </c:pt>
                <c:pt idx="35">
                  <c:v>45390</c:v>
                </c:pt>
                <c:pt idx="36">
                  <c:v>45391</c:v>
                </c:pt>
                <c:pt idx="37">
                  <c:v>45392</c:v>
                </c:pt>
                <c:pt idx="38">
                  <c:v>45393</c:v>
                </c:pt>
                <c:pt idx="39">
                  <c:v>45394</c:v>
                </c:pt>
              </c:numCache>
            </c:numRef>
          </c:cat>
          <c:val>
            <c:numRef>
              <c:f>Sheet4!$D$2:$D$41</c:f>
              <c:numCache>
                <c:formatCode>General</c:formatCode>
                <c:ptCount val="40"/>
                <c:pt idx="35" formatCode="0.00">
                  <c:v>1355.5</c:v>
                </c:pt>
                <c:pt idx="36" formatCode="0.00">
                  <c:v>1349.9420390826456</c:v>
                </c:pt>
                <c:pt idx="37" formatCode="0.00">
                  <c:v>1348.4842727167259</c:v>
                </c:pt>
                <c:pt idx="38" formatCode="0.00">
                  <c:v>1347.3598074316374</c:v>
                </c:pt>
                <c:pt idx="39" formatCode="0.00">
                  <c:v>1350.0081662379826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4-4BA2-8F2D-3181A9789806}"/>
            </c:ext>
          </c:extLst>
        </c:ser>
        <c:ser>
          <c:idx val="3"/>
          <c:order val="3"/>
          <c:tx>
            <c:strRef>
              <c:f>Sheet4!$E$1</c:f>
              <c:strCache>
                <c:ptCount val="1"/>
                <c:pt idx="0">
                  <c:v>높은 신뢰 한계</c:v>
                </c:pt>
              </c:strCache>
            </c:strRef>
          </c:tx>
          <c:spPr>
            <a:ln w="12700" cap="rnd">
              <a:solidFill>
                <a:srgbClr val="E9713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Sheet4!$A$2:$A$41</c:f>
              <c:numCache>
                <c:formatCode>m/d/yyyy</c:formatCode>
                <c:ptCount val="40"/>
                <c:pt idx="0">
                  <c:v>45355</c:v>
                </c:pt>
                <c:pt idx="1">
                  <c:v>45356</c:v>
                </c:pt>
                <c:pt idx="2">
                  <c:v>45357</c:v>
                </c:pt>
                <c:pt idx="3">
                  <c:v>45358</c:v>
                </c:pt>
                <c:pt idx="4">
                  <c:v>45359</c:v>
                </c:pt>
                <c:pt idx="5">
                  <c:v>45360</c:v>
                </c:pt>
                <c:pt idx="6">
                  <c:v>45361</c:v>
                </c:pt>
                <c:pt idx="7">
                  <c:v>45362</c:v>
                </c:pt>
                <c:pt idx="8">
                  <c:v>45363</c:v>
                </c:pt>
                <c:pt idx="9">
                  <c:v>45364</c:v>
                </c:pt>
                <c:pt idx="10">
                  <c:v>45365</c:v>
                </c:pt>
                <c:pt idx="11">
                  <c:v>45366</c:v>
                </c:pt>
                <c:pt idx="12">
                  <c:v>45367</c:v>
                </c:pt>
                <c:pt idx="13">
                  <c:v>45368</c:v>
                </c:pt>
                <c:pt idx="14">
                  <c:v>45369</c:v>
                </c:pt>
                <c:pt idx="15">
                  <c:v>45370</c:v>
                </c:pt>
                <c:pt idx="16">
                  <c:v>45371</c:v>
                </c:pt>
                <c:pt idx="17">
                  <c:v>45372</c:v>
                </c:pt>
                <c:pt idx="18">
                  <c:v>45373</c:v>
                </c:pt>
                <c:pt idx="19">
                  <c:v>45374</c:v>
                </c:pt>
                <c:pt idx="20">
                  <c:v>45375</c:v>
                </c:pt>
                <c:pt idx="21">
                  <c:v>45376</c:v>
                </c:pt>
                <c:pt idx="22">
                  <c:v>45377</c:v>
                </c:pt>
                <c:pt idx="23">
                  <c:v>45378</c:v>
                </c:pt>
                <c:pt idx="24">
                  <c:v>45379</c:v>
                </c:pt>
                <c:pt idx="25">
                  <c:v>45380</c:v>
                </c:pt>
                <c:pt idx="26">
                  <c:v>45381</c:v>
                </c:pt>
                <c:pt idx="27">
                  <c:v>45382</c:v>
                </c:pt>
                <c:pt idx="28">
                  <c:v>45383</c:v>
                </c:pt>
                <c:pt idx="29">
                  <c:v>45384</c:v>
                </c:pt>
                <c:pt idx="30">
                  <c:v>45385</c:v>
                </c:pt>
                <c:pt idx="31">
                  <c:v>45386</c:v>
                </c:pt>
                <c:pt idx="32">
                  <c:v>45387</c:v>
                </c:pt>
                <c:pt idx="33">
                  <c:v>45388</c:v>
                </c:pt>
                <c:pt idx="34">
                  <c:v>45389</c:v>
                </c:pt>
                <c:pt idx="35">
                  <c:v>45390</c:v>
                </c:pt>
                <c:pt idx="36">
                  <c:v>45391</c:v>
                </c:pt>
                <c:pt idx="37">
                  <c:v>45392</c:v>
                </c:pt>
                <c:pt idx="38">
                  <c:v>45393</c:v>
                </c:pt>
                <c:pt idx="39">
                  <c:v>45394</c:v>
                </c:pt>
              </c:numCache>
            </c:numRef>
          </c:cat>
          <c:val>
            <c:numRef>
              <c:f>Sheet4!$E$2:$E$41</c:f>
              <c:numCache>
                <c:formatCode>General</c:formatCode>
                <c:ptCount val="40"/>
                <c:pt idx="35" formatCode="0.00">
                  <c:v>1355.5</c:v>
                </c:pt>
                <c:pt idx="36" formatCode="0.00">
                  <c:v>1366.5801293984562</c:v>
                </c:pt>
                <c:pt idx="37" formatCode="0.00">
                  <c:v>1369.3018683409257</c:v>
                </c:pt>
                <c:pt idx="38" formatCode="0.00">
                  <c:v>1371.6566209879988</c:v>
                </c:pt>
                <c:pt idx="39" formatCode="0.00">
                  <c:v>1377.3525475121837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34-4BA2-8F2D-3181A9789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6238271"/>
        <c:axId val="1076250751"/>
      </c:lineChart>
      <c:catAx>
        <c:axId val="1076238271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6250751"/>
        <c:crosses val="autoZero"/>
        <c:auto val="1"/>
        <c:lblAlgn val="ctr"/>
        <c:lblOffset val="100"/>
        <c:noMultiLvlLbl val="0"/>
      </c:catAx>
      <c:valAx>
        <c:axId val="1076250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6238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14</xdr:row>
      <xdr:rowOff>180975</xdr:rowOff>
    </xdr:from>
    <xdr:to>
      <xdr:col>10</xdr:col>
      <xdr:colOff>581025</xdr:colOff>
      <xdr:row>28</xdr:row>
      <xdr:rowOff>180975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BD9FC5-B0F4-44FC-06DE-79620AF0DA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22" xr16:uid="{5C4F76B4-46BD-48D7-875D-4430D72C22F4}" autoFormatId="16" applyNumberFormats="0" applyBorderFormats="0" applyFontFormats="0" applyPatternFormats="0" applyAlignmentFormats="0" applyWidthHeightFormats="0">
  <queryTableRefresh nextId="8">
    <queryTableFields count="7">
      <queryTableField id="1" name="날짜" tableColumnId="1"/>
      <queryTableField id="2" name="매매기준율" tableColumnId="2"/>
      <queryTableField id="3" name="전일대비" tableColumnId="3"/>
      <queryTableField id="4" name="현찰 사실 때" tableColumnId="4"/>
      <queryTableField id="5" name="현찰 파실 때" tableColumnId="5"/>
      <queryTableField id="6" name="송금 보내실 때" tableColumnId="6"/>
      <queryTableField id="7" name="송금 받으실 때" tableColumnId="7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F987EBC-1BF5-4DBC-ABEA-73FC51C0FA11}" name="표5" displayName="표5" ref="A1:E41" totalsRowShown="0" dataDxfId="1">
  <autoFilter ref="A1:E41" xr:uid="{5F987EBC-1BF5-4DBC-ABEA-73FC51C0FA11}"/>
  <tableColumns count="5">
    <tableColumn id="1" xr3:uid="{3BAB4428-E23D-4987-9E2B-9B6B76A9838C}" name="시간 표시줄" dataDxfId="5"/>
    <tableColumn id="2" xr3:uid="{405366C9-4C08-46C3-BFCD-994AD667EB0B}" name="값"/>
    <tableColumn id="3" xr3:uid="{BB6D57B3-4544-4F5F-82A5-8D07A51CF40D}" name="예측" dataDxfId="4">
      <calculatedColumnFormula>_xlfn.FORECAST.ETS(A2,$B$2:$B$37,$A$2:$A$37,1,1)</calculatedColumnFormula>
    </tableColumn>
    <tableColumn id="4" xr3:uid="{94E7F466-5F1C-4439-88C9-38B7E5C79348}" name="낮은 신뢰 한계" dataDxfId="3">
      <calculatedColumnFormula>C2-_xlfn.FORECAST.ETS.CONFINT(A2,$B$2:$B$37,$A$2:$A$37,0.95,1,1)</calculatedColumnFormula>
    </tableColumn>
    <tableColumn id="5" xr3:uid="{567364E0-CA1D-4C3F-854E-EADEE1940A22}" name="높은 신뢰 한계" dataDxfId="2">
      <calculatedColumnFormula>C2+_xlfn.FORECAST.ETS.CONFINT(A2,$B$2:$B$37,$A$2:$A$37,0.95,1,1)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C5C8BA7-E839-432D-8E81-31D7D7D9F064}" name="표6" displayName="표6" ref="G1:H8" totalsRowShown="0">
  <autoFilter ref="G1:H8" xr:uid="{1C5C8BA7-E839-432D-8E81-31D7D7D9F064}"/>
  <tableColumns count="2">
    <tableColumn id="1" xr3:uid="{75B3D407-B73A-4ECB-A95D-806A348E0AC4}" name="통계"/>
    <tableColumn id="2" xr3:uid="{B37AB55A-68BF-47ED-B907-0938D817CB91}" name="값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1A96E17-DE20-4EF8-955E-3956BCAC4A60}" name="추가1" displayName="추가1" ref="A1:G27" tableType="queryTable" totalsRowShown="0">
  <autoFilter ref="A1:G27" xr:uid="{E1A96E17-DE20-4EF8-955E-3956BCAC4A60}"/>
  <tableColumns count="7">
    <tableColumn id="1" xr3:uid="{712A0772-BC98-43DA-A760-523EC2FDC364}" uniqueName="1" name="날짜" queryTableFieldId="1" dataDxfId="6"/>
    <tableColumn id="2" xr3:uid="{87D0BA8D-EF31-410B-A46F-0EB7C1517839}" uniqueName="2" name="매매기준율" queryTableFieldId="2"/>
    <tableColumn id="3" xr3:uid="{21ADA19B-5E9C-431C-8346-B2771B4C84D9}" uniqueName="3" name="전일대비" queryTableFieldId="3"/>
    <tableColumn id="4" xr3:uid="{4DC4D62A-7172-43B3-943E-7059144E06C9}" uniqueName="4" name="현찰 사실 때" queryTableFieldId="4"/>
    <tableColumn id="5" xr3:uid="{723D91D8-3EA1-4CD2-B096-04C51AC76C09}" uniqueName="5" name="현찰 파실 때" queryTableFieldId="5"/>
    <tableColumn id="6" xr3:uid="{7EDFFA7E-9CE5-4FFD-A53F-033265E9FC76}" uniqueName="6" name="송금 보내실 때" queryTableFieldId="6"/>
    <tableColumn id="7" xr3:uid="{3F3EEDE1-CA7E-4E69-9561-CC47A77DA268}" uniqueName="7" name="송금 받으실 때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F593E98-D886-4B85-95E3-56861FE7BB44}">
  <we:reference id="wa104100404" version="3.0.0.1" store="ko-KR" storeType="OMEX"/>
  <we:alternateReferences>
    <we:reference id="wa104100404" version="3.0.0.1" store="wa104100404" storeType="OMEX"/>
  </we:alternateReferences>
  <we:properties>
    <we:property name="UniqueID" value="&quot;2024381712562985519&quot;"/>
    <we:property name="YR0iBAxbTxgWGg==" value="&quot;&quot;"/>
    <we:property name="YR0iBAxbTyQbHDwHFWo/XBI=" value="&quot;dScA&quot;"/>
    <we:property name="YR0iBAxbTxoVCAcLCQ==" value="&quot;Aw==&quot;"/>
    <we:property name="YR0iBAxbTyQbHDwHFWo0VxI=" value="&quot;Aw==&quot;"/>
    <we:property name="YR0iBAxbTyQbHDwHFWoqQBA=" value="&quot;Alt3UUhaXmY=&quot;"/>
    <we:property name="YR0iBAxbTyQbHDwHFWopURk=" value="&quot;Aw==&quot;"/>
    <we:property name="YR0iBAxbTyQbHDwHFWooXg0=" value="&quot;Ag==&quot;"/>
    <we:property name="YR0iBAxbTyQbHDwHFWouXRk=" value="&quot;Alt3UA==&quot;"/>
    <we:property name="YR0iBAxbTyQbHDwHFWo5RBI=" value="&quot;Alt3UUhb&quot;"/>
    <we:property name="YR0iBAxbTyQbHDwHFWo3QRk=" value="&quot;Ag==&quot;"/>
    <we:property name="YR0iBAxbTyQbHDwHFWopQQ8=" value="&quot;A0V3&quot;"/>
    <we:property name="YR0iBAxbTyQbHDwHFWooQRE=" value="&quot;Ag==&quot;"/>
    <we:property name="YR0iBAxbTyQbHDwHFWo3QAE=" value="&quot;Alt3Vk0=&quot;"/>
    <we:property name="YR0iBAxbTyQbHDwHFWo3XBw=" value="&quot;AUU=&quot;"/>
    <we:property name="YR0iBAxbTyQbHDwHFWooUAM=" value="&quot;Aw==&quot;"/>
    <we:property name="YR0iBAxbTyQbHDwHFWo0Rgc=" value="&quot;AA==&quot;"/>
    <we:property name="YR0iBAxbTyQbHDwHFWo7URY=" value="&quot;Alt3UUk=&quot;"/>
    <we:property name="YR0iBAxbTyQbHDwHFWooVwY=" value="&quot;Bw==&quot;"/>
    <we:property name="YR0iBAxbTyQbHDwHFWo7QAY=" value="&quot;Aw==&quot;"/>
    <we:property name="YR0iBAxbTyQbHDwHFWopRhQ=" value="&quot;Ag==&quot;"/>
    <we:property name="YR0iBAxbTyQbHDwHFWo3VwE=" value="&quot;AA==&quot;"/>
    <we:property name="YR0iBAxbTyQbHDwHFWopXRY=" value="&quot;Ag==&quot;"/>
    <we:property name="YR0iBAxbTyQbHDwHFWo2QgE=" value="&quot;Ag==&quot;"/>
    <we:property name="YR0iBAxbTyQbHDwHFWo2QgU=" value="&quot;Ag==&quot;"/>
    <we:property name="YR0iBAxbTyQbHDwHFWo9UwU=" value="&quot;Alt3UUhaXmY=&quot;"/>
    <we:property name="YR0iBAxbTyQbHDwHFWozQgY=" value="&quot;Alt+WA==&quot;"/>
    <we:property name="YR0iBAxbTyQbHDwHFWo8VxQ=" value="&quot;Alt3UUhaXmY=&quot;"/>
    <we:property name="YR0iBAxbTyQbHDwHFWozQhw=" value="&quot;Aw==&quot;"/>
    <we:property name="YR0iBAxbTyQbHDwHFWozQhE=" value="&quot;AQ==&quot;"/>
  </we:properties>
  <we:bindings>
    <we:binding id="refEdit" type="matrix" appref="{30EED224-2B23-4FB5-8B85-1FA79533D395}"/>
    <we:binding id="Worker" type="matrix" appref="{44C20C15-E544-4849-A6AD-53C26122EC9D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2872-D703-4841-8C30-76B8AE3798EE}">
  <dimension ref="A1:H41"/>
  <sheetViews>
    <sheetView tabSelected="1" workbookViewId="0">
      <selection activeCell="J7" sqref="J7"/>
    </sheetView>
  </sheetViews>
  <sheetFormatPr defaultRowHeight="16.5" x14ac:dyDescent="0.3"/>
  <cols>
    <col min="1" max="1" width="12.75" customWidth="1"/>
    <col min="2" max="3" width="9.125" bestFit="1" customWidth="1"/>
    <col min="4" max="5" width="15.25" customWidth="1"/>
    <col min="7" max="7" width="8.125" bestFit="1" customWidth="1"/>
    <col min="8" max="8" width="4.875" bestFit="1" customWidth="1"/>
  </cols>
  <sheetData>
    <row r="1" spans="1:8" x14ac:dyDescent="0.3">
      <c r="A1" t="s">
        <v>7</v>
      </c>
      <c r="B1" t="s">
        <v>8</v>
      </c>
      <c r="C1" t="s">
        <v>9</v>
      </c>
      <c r="D1" t="s">
        <v>10</v>
      </c>
      <c r="E1" t="s">
        <v>11</v>
      </c>
      <c r="G1" t="s">
        <v>12</v>
      </c>
      <c r="H1" t="s">
        <v>8</v>
      </c>
    </row>
    <row r="2" spans="1:8" x14ac:dyDescent="0.3">
      <c r="A2" s="2">
        <v>45355</v>
      </c>
      <c r="B2" s="3">
        <v>1333</v>
      </c>
      <c r="G2" t="s">
        <v>13</v>
      </c>
      <c r="H2" s="5">
        <f>_xlfn.FORECAST.ETS.STAT($B$2:$B$37,$A$2:$A$37,1,1,1)</f>
        <v>0.751</v>
      </c>
    </row>
    <row r="3" spans="1:8" x14ac:dyDescent="0.3">
      <c r="A3" s="2">
        <v>45356</v>
      </c>
      <c r="B3" s="3">
        <v>1335</v>
      </c>
      <c r="G3" t="s">
        <v>14</v>
      </c>
      <c r="H3" s="5">
        <f>_xlfn.FORECAST.ETS.STAT($B$2:$B$37,$A$2:$A$37,2,1,1)</f>
        <v>1E-3</v>
      </c>
    </row>
    <row r="4" spans="1:8" x14ac:dyDescent="0.3">
      <c r="A4" s="2">
        <v>45357</v>
      </c>
      <c r="B4" s="3">
        <v>1333.5</v>
      </c>
      <c r="G4" t="s">
        <v>15</v>
      </c>
      <c r="H4" s="5">
        <f>_xlfn.FORECAST.ETS.STAT($B$2:$B$37,$A$2:$A$37,3,1,1)</f>
        <v>1E-3</v>
      </c>
    </row>
    <row r="5" spans="1:8" x14ac:dyDescent="0.3">
      <c r="A5" s="2">
        <v>45358</v>
      </c>
      <c r="B5" s="3">
        <v>1328.5</v>
      </c>
      <c r="G5" t="s">
        <v>16</v>
      </c>
      <c r="H5" s="5">
        <f>_xlfn.FORECAST.ETS.STAT($B$2:$B$37,$A$2:$A$37,4,1,1)</f>
        <v>0.86656522884594189</v>
      </c>
    </row>
    <row r="6" spans="1:8" x14ac:dyDescent="0.3">
      <c r="A6" s="2">
        <v>45359</v>
      </c>
      <c r="B6" s="3">
        <v>1320</v>
      </c>
      <c r="G6" t="s">
        <v>17</v>
      </c>
      <c r="H6" s="5">
        <f>_xlfn.FORECAST.ETS.STAT($B$2:$B$37,$A$2:$A$37,5,1,1)</f>
        <v>2.3187622224886844E-3</v>
      </c>
    </row>
    <row r="7" spans="1:8" x14ac:dyDescent="0.3">
      <c r="A7" s="2">
        <v>45360</v>
      </c>
      <c r="B7" s="3">
        <v>1318</v>
      </c>
      <c r="G7" t="s">
        <v>18</v>
      </c>
      <c r="H7" s="5">
        <f>_xlfn.FORECAST.ETS.STAT($B$2:$B$37,$A$2:$A$37,6,1,1)</f>
        <v>3.1361408282043612</v>
      </c>
    </row>
    <row r="8" spans="1:8" x14ac:dyDescent="0.3">
      <c r="A8" s="2">
        <v>45361</v>
      </c>
      <c r="B8" s="3">
        <v>1316</v>
      </c>
      <c r="G8" t="s">
        <v>19</v>
      </c>
      <c r="H8" s="5">
        <f>_xlfn.FORECAST.ETS.STAT($B$2:$B$37,$A$2:$A$37,7,1,1)</f>
        <v>4.1676125137471285</v>
      </c>
    </row>
    <row r="9" spans="1:8" x14ac:dyDescent="0.3">
      <c r="A9" s="2">
        <v>45362</v>
      </c>
      <c r="B9" s="3">
        <v>1314</v>
      </c>
    </row>
    <row r="10" spans="1:8" x14ac:dyDescent="0.3">
      <c r="A10" s="2">
        <v>45363</v>
      </c>
      <c r="B10" s="3">
        <v>1314.5</v>
      </c>
    </row>
    <row r="11" spans="1:8" x14ac:dyDescent="0.3">
      <c r="A11" s="2">
        <v>45364</v>
      </c>
      <c r="B11" s="3">
        <v>1317</v>
      </c>
    </row>
    <row r="12" spans="1:8" x14ac:dyDescent="0.3">
      <c r="A12" s="2">
        <v>45365</v>
      </c>
      <c r="B12" s="3">
        <v>1322</v>
      </c>
    </row>
    <row r="13" spans="1:8" x14ac:dyDescent="0.3">
      <c r="A13" s="2">
        <v>45366</v>
      </c>
      <c r="B13" s="3">
        <v>1332</v>
      </c>
    </row>
    <row r="14" spans="1:8" x14ac:dyDescent="0.3">
      <c r="A14" s="2">
        <v>45367</v>
      </c>
      <c r="B14" s="3">
        <v>1333</v>
      </c>
    </row>
    <row r="15" spans="1:8" x14ac:dyDescent="0.3">
      <c r="A15" s="2">
        <v>45368</v>
      </c>
      <c r="B15" s="3">
        <v>1334</v>
      </c>
    </row>
    <row r="16" spans="1:8" x14ac:dyDescent="0.3">
      <c r="A16" s="2">
        <v>45369</v>
      </c>
      <c r="B16" s="3">
        <v>1335</v>
      </c>
    </row>
    <row r="17" spans="1:2" x14ac:dyDescent="0.3">
      <c r="A17" s="2">
        <v>45370</v>
      </c>
      <c r="B17" s="3">
        <v>1339.5</v>
      </c>
    </row>
    <row r="18" spans="1:2" x14ac:dyDescent="0.3">
      <c r="A18" s="2">
        <v>45371</v>
      </c>
      <c r="B18" s="3">
        <v>1340.5</v>
      </c>
    </row>
    <row r="19" spans="1:2" x14ac:dyDescent="0.3">
      <c r="A19" s="2">
        <v>45372</v>
      </c>
      <c r="B19" s="3">
        <v>1331.5</v>
      </c>
    </row>
    <row r="20" spans="1:2" x14ac:dyDescent="0.3">
      <c r="A20" s="2">
        <v>45373</v>
      </c>
      <c r="B20" s="3">
        <v>1346</v>
      </c>
    </row>
    <row r="21" spans="1:2" x14ac:dyDescent="0.3">
      <c r="A21" s="2">
        <v>45374</v>
      </c>
      <c r="B21" s="3">
        <v>1345</v>
      </c>
    </row>
    <row r="22" spans="1:2" x14ac:dyDescent="0.3">
      <c r="A22" s="2">
        <v>45375</v>
      </c>
      <c r="B22" s="3">
        <v>1344</v>
      </c>
    </row>
    <row r="23" spans="1:2" x14ac:dyDescent="0.3">
      <c r="A23" s="2">
        <v>45376</v>
      </c>
      <c r="B23" s="3">
        <v>1343</v>
      </c>
    </row>
    <row r="24" spans="1:2" x14ac:dyDescent="0.3">
      <c r="A24" s="2">
        <v>45377</v>
      </c>
      <c r="B24" s="3">
        <v>1343</v>
      </c>
    </row>
    <row r="25" spans="1:2" x14ac:dyDescent="0.3">
      <c r="A25" s="2">
        <v>45378</v>
      </c>
      <c r="B25" s="3">
        <v>1352</v>
      </c>
    </row>
    <row r="26" spans="1:2" x14ac:dyDescent="0.3">
      <c r="A26" s="2">
        <v>45379</v>
      </c>
      <c r="B26" s="3">
        <v>1351</v>
      </c>
    </row>
    <row r="27" spans="1:2" x14ac:dyDescent="0.3">
      <c r="A27" s="2">
        <v>45380</v>
      </c>
      <c r="B27" s="3">
        <v>1347.5</v>
      </c>
    </row>
    <row r="28" spans="1:2" x14ac:dyDescent="0.3">
      <c r="A28" s="2">
        <v>45381</v>
      </c>
      <c r="B28" s="3">
        <v>1350.1666666666667</v>
      </c>
    </row>
    <row r="29" spans="1:2" x14ac:dyDescent="0.3">
      <c r="A29" s="2">
        <v>45382</v>
      </c>
      <c r="B29" s="3">
        <v>1352.8333333333333</v>
      </c>
    </row>
    <row r="30" spans="1:2" x14ac:dyDescent="0.3">
      <c r="A30" s="2">
        <v>45383</v>
      </c>
      <c r="B30" s="3">
        <v>1355.5</v>
      </c>
    </row>
    <row r="31" spans="1:2" x14ac:dyDescent="0.3">
      <c r="A31" s="2">
        <v>45384</v>
      </c>
      <c r="B31" s="3">
        <v>1353</v>
      </c>
    </row>
    <row r="32" spans="1:2" x14ac:dyDescent="0.3">
      <c r="A32" s="2">
        <v>45385</v>
      </c>
      <c r="B32" s="3">
        <v>1348</v>
      </c>
    </row>
    <row r="33" spans="1:5" x14ac:dyDescent="0.3">
      <c r="A33" s="2">
        <v>45386</v>
      </c>
      <c r="B33" s="3">
        <v>1352</v>
      </c>
    </row>
    <row r="34" spans="1:5" x14ac:dyDescent="0.3">
      <c r="A34" s="2">
        <v>45387</v>
      </c>
      <c r="B34" s="3">
        <v>1353</v>
      </c>
    </row>
    <row r="35" spans="1:5" x14ac:dyDescent="0.3">
      <c r="A35" s="2">
        <v>45388</v>
      </c>
      <c r="B35" s="3">
        <v>1353.8333333333333</v>
      </c>
    </row>
    <row r="36" spans="1:5" x14ac:dyDescent="0.3">
      <c r="A36" s="2">
        <v>45389</v>
      </c>
      <c r="B36" s="3">
        <v>1354.6666666666667</v>
      </c>
    </row>
    <row r="37" spans="1:5" x14ac:dyDescent="0.3">
      <c r="A37" s="2">
        <v>45390</v>
      </c>
      <c r="B37" s="3">
        <v>1355.5</v>
      </c>
      <c r="C37" s="3">
        <v>1355.5</v>
      </c>
      <c r="D37" s="4">
        <v>1355.5</v>
      </c>
      <c r="E37" s="4">
        <v>1355.5</v>
      </c>
    </row>
    <row r="38" spans="1:5" x14ac:dyDescent="0.3">
      <c r="A38" s="2">
        <v>45391</v>
      </c>
      <c r="C38" s="3">
        <f>_xlfn.FORECAST.ETS(A38,$B$2:$B$37,$A$2:$A$37,1,1)</f>
        <v>1358.2610842405509</v>
      </c>
      <c r="D38" s="4">
        <f>C38-_xlfn.FORECAST.ETS.CONFINT(A38,$B$2:$B$37,$A$2:$A$37,0.95,1,1)</f>
        <v>1349.9420390826456</v>
      </c>
      <c r="E38" s="4">
        <f>C38+_xlfn.FORECAST.ETS.CONFINT(A38,$B$2:$B$37,$A$2:$A$37,0.95,1,1)</f>
        <v>1366.5801293984562</v>
      </c>
    </row>
    <row r="39" spans="1:5" x14ac:dyDescent="0.3">
      <c r="A39" s="2">
        <v>45392</v>
      </c>
      <c r="C39" s="3">
        <f>_xlfn.FORECAST.ETS(A39,$B$2:$B$37,$A$2:$A$37,1,1)</f>
        <v>1358.8930705288258</v>
      </c>
      <c r="D39" s="4">
        <f>C39-_xlfn.FORECAST.ETS.CONFINT(A39,$B$2:$B$37,$A$2:$A$37,0.95,1,1)</f>
        <v>1348.4842727167259</v>
      </c>
      <c r="E39" s="4">
        <f>C39+_xlfn.FORECAST.ETS.CONFINT(A39,$B$2:$B$37,$A$2:$A$37,0.95,1,1)</f>
        <v>1369.3018683409257</v>
      </c>
    </row>
    <row r="40" spans="1:5" x14ac:dyDescent="0.3">
      <c r="A40" s="2">
        <v>45393</v>
      </c>
      <c r="C40" s="3">
        <f>_xlfn.FORECAST.ETS(A40,$B$2:$B$37,$A$2:$A$37,1,1)</f>
        <v>1359.5082142098181</v>
      </c>
      <c r="D40" s="4">
        <f>C40-_xlfn.FORECAST.ETS.CONFINT(A40,$B$2:$B$37,$A$2:$A$37,0.95,1,1)</f>
        <v>1347.3598074316374</v>
      </c>
      <c r="E40" s="4">
        <f>C40+_xlfn.FORECAST.ETS.CONFINT(A40,$B$2:$B$37,$A$2:$A$37,0.95,1,1)</f>
        <v>1371.6566209879988</v>
      </c>
    </row>
    <row r="41" spans="1:5" x14ac:dyDescent="0.3">
      <c r="A41" s="2">
        <v>45394</v>
      </c>
      <c r="C41" s="3">
        <f>_xlfn.FORECAST.ETS(A41,$B$2:$B$37,$A$2:$A$37,1,1)</f>
        <v>1363.6803568750831</v>
      </c>
      <c r="D41" s="4">
        <f>C41-_xlfn.FORECAST.ETS.CONFINT(A41,$B$2:$B$37,$A$2:$A$37,0.95,1,1)</f>
        <v>1350.0081662379826</v>
      </c>
      <c r="E41" s="4">
        <f>C41+_xlfn.FORECAST.ETS.CONFINT(A41,$B$2:$B$37,$A$2:$A$37,0.95,1,1)</f>
        <v>1377.3525475121837</v>
      </c>
    </row>
  </sheetData>
  <phoneticPr fontId="2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7A42-97B8-4920-8C78-440CBF516575}">
  <dimension ref="A1:G27"/>
  <sheetViews>
    <sheetView workbookViewId="0">
      <selection activeCell="E43" sqref="E43"/>
    </sheetView>
  </sheetViews>
  <sheetFormatPr defaultRowHeight="16.5" x14ac:dyDescent="0.3"/>
  <cols>
    <col min="1" max="1" width="11.125" bestFit="1" customWidth="1"/>
    <col min="2" max="2" width="13.25" bestFit="1" customWidth="1"/>
    <col min="3" max="3" width="11.25" bestFit="1" customWidth="1"/>
    <col min="4" max="5" width="14.625" bestFit="1" customWidth="1"/>
    <col min="6" max="7" width="16.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45390</v>
      </c>
      <c r="B2">
        <v>1355.5</v>
      </c>
      <c r="C2">
        <v>2.5</v>
      </c>
      <c r="D2">
        <v>1379.22</v>
      </c>
      <c r="E2">
        <v>1331.78</v>
      </c>
      <c r="F2">
        <v>1368.7</v>
      </c>
      <c r="G2">
        <v>1342.3</v>
      </c>
    </row>
    <row r="3" spans="1:7" x14ac:dyDescent="0.3">
      <c r="A3" s="1">
        <v>45387</v>
      </c>
      <c r="B3">
        <v>1353</v>
      </c>
      <c r="C3">
        <v>1</v>
      </c>
      <c r="D3">
        <v>1376.67</v>
      </c>
      <c r="E3">
        <v>1329.33</v>
      </c>
      <c r="F3">
        <v>1366.2</v>
      </c>
      <c r="G3">
        <v>1339.8</v>
      </c>
    </row>
    <row r="4" spans="1:7" x14ac:dyDescent="0.3">
      <c r="A4" s="1">
        <v>45386</v>
      </c>
      <c r="B4">
        <v>1352</v>
      </c>
      <c r="C4">
        <v>4</v>
      </c>
      <c r="D4">
        <v>1375.66</v>
      </c>
      <c r="E4">
        <v>1328.34</v>
      </c>
      <c r="F4">
        <v>1365.2</v>
      </c>
      <c r="G4">
        <v>1338.8</v>
      </c>
    </row>
    <row r="5" spans="1:7" x14ac:dyDescent="0.3">
      <c r="A5" s="1">
        <v>45385</v>
      </c>
      <c r="B5">
        <v>1348</v>
      </c>
      <c r="C5">
        <v>5</v>
      </c>
      <c r="D5">
        <v>1371.59</v>
      </c>
      <c r="E5">
        <v>1324.41</v>
      </c>
      <c r="F5">
        <v>1361.2</v>
      </c>
      <c r="G5">
        <v>1334.8</v>
      </c>
    </row>
    <row r="6" spans="1:7" x14ac:dyDescent="0.3">
      <c r="A6" s="1">
        <v>45384</v>
      </c>
      <c r="B6">
        <v>1353</v>
      </c>
      <c r="C6">
        <v>2.5</v>
      </c>
      <c r="D6">
        <v>1376.67</v>
      </c>
      <c r="E6">
        <v>1329.33</v>
      </c>
      <c r="F6">
        <v>1366.2</v>
      </c>
      <c r="G6">
        <v>1339.8</v>
      </c>
    </row>
    <row r="7" spans="1:7" x14ac:dyDescent="0.3">
      <c r="A7" s="1">
        <v>45383</v>
      </c>
      <c r="B7">
        <v>1355.5</v>
      </c>
      <c r="C7">
        <v>8</v>
      </c>
      <c r="D7">
        <v>1379.22</v>
      </c>
      <c r="E7">
        <v>1331.78</v>
      </c>
      <c r="F7">
        <v>1368.7</v>
      </c>
      <c r="G7">
        <v>1342.3</v>
      </c>
    </row>
    <row r="8" spans="1:7" x14ac:dyDescent="0.3">
      <c r="A8" s="1">
        <v>45380</v>
      </c>
      <c r="B8">
        <v>1347.5</v>
      </c>
      <c r="C8">
        <v>3.5</v>
      </c>
      <c r="D8">
        <v>1371.08</v>
      </c>
      <c r="E8">
        <v>1323.92</v>
      </c>
      <c r="F8">
        <v>1360.7</v>
      </c>
      <c r="G8">
        <v>1334.3</v>
      </c>
    </row>
    <row r="9" spans="1:7" x14ac:dyDescent="0.3">
      <c r="A9" s="1">
        <v>45379</v>
      </c>
      <c r="B9">
        <v>1351</v>
      </c>
      <c r="C9">
        <v>0</v>
      </c>
      <c r="D9">
        <v>1374.64</v>
      </c>
      <c r="E9">
        <v>1327.36</v>
      </c>
      <c r="F9">
        <v>1364.2</v>
      </c>
      <c r="G9">
        <v>1337.8</v>
      </c>
    </row>
    <row r="10" spans="1:7" x14ac:dyDescent="0.3">
      <c r="A10" s="1">
        <v>45378</v>
      </c>
      <c r="B10">
        <v>1352</v>
      </c>
      <c r="C10">
        <v>9</v>
      </c>
      <c r="D10">
        <v>1375.66</v>
      </c>
      <c r="E10">
        <v>1328.34</v>
      </c>
      <c r="F10">
        <v>1365.2</v>
      </c>
      <c r="G10">
        <v>1338.8</v>
      </c>
    </row>
    <row r="11" spans="1:7" x14ac:dyDescent="0.3">
      <c r="A11" s="1">
        <v>45377</v>
      </c>
      <c r="B11">
        <v>1343</v>
      </c>
      <c r="C11">
        <v>0</v>
      </c>
      <c r="D11">
        <v>1366.5</v>
      </c>
      <c r="E11">
        <v>1319.5</v>
      </c>
      <c r="F11">
        <v>1356.1</v>
      </c>
      <c r="G11">
        <v>1329.9</v>
      </c>
    </row>
    <row r="12" spans="1:7" x14ac:dyDescent="0.3">
      <c r="A12" s="1">
        <v>45376</v>
      </c>
      <c r="B12">
        <v>1343</v>
      </c>
      <c r="C12">
        <v>3</v>
      </c>
      <c r="D12">
        <v>1366.5</v>
      </c>
      <c r="E12">
        <v>1319.5</v>
      </c>
      <c r="F12">
        <v>1356.1</v>
      </c>
      <c r="G12">
        <v>1329.9</v>
      </c>
    </row>
    <row r="13" spans="1:7" x14ac:dyDescent="0.3">
      <c r="A13" s="1">
        <v>45373</v>
      </c>
      <c r="B13">
        <v>1346</v>
      </c>
      <c r="C13">
        <v>14.5</v>
      </c>
      <c r="D13">
        <v>1369.55</v>
      </c>
      <c r="E13">
        <v>1322.45</v>
      </c>
      <c r="F13">
        <v>1359.1</v>
      </c>
      <c r="G13">
        <v>1332.9</v>
      </c>
    </row>
    <row r="14" spans="1:7" x14ac:dyDescent="0.3">
      <c r="A14" s="1">
        <v>45372</v>
      </c>
      <c r="B14">
        <v>1331.5</v>
      </c>
      <c r="C14">
        <v>9</v>
      </c>
      <c r="D14">
        <v>1354.8</v>
      </c>
      <c r="E14">
        <v>1308.2</v>
      </c>
      <c r="F14">
        <v>1344.5</v>
      </c>
      <c r="G14">
        <v>1318.5</v>
      </c>
    </row>
    <row r="15" spans="1:7" x14ac:dyDescent="0.3">
      <c r="A15" s="1">
        <v>45371</v>
      </c>
      <c r="B15">
        <v>1340.5</v>
      </c>
      <c r="C15">
        <v>1</v>
      </c>
      <c r="D15">
        <v>1363.95</v>
      </c>
      <c r="E15">
        <v>1317.05</v>
      </c>
      <c r="F15">
        <v>1353.6</v>
      </c>
      <c r="G15">
        <v>1327.4</v>
      </c>
    </row>
    <row r="16" spans="1:7" x14ac:dyDescent="0.3">
      <c r="A16" s="1">
        <v>45370</v>
      </c>
      <c r="B16">
        <v>1339.5</v>
      </c>
      <c r="C16">
        <v>4.5</v>
      </c>
      <c r="D16">
        <v>1362.94</v>
      </c>
      <c r="E16">
        <v>1316.06</v>
      </c>
      <c r="F16">
        <v>1352.6</v>
      </c>
      <c r="G16">
        <v>1326.4</v>
      </c>
    </row>
    <row r="17" spans="1:7" x14ac:dyDescent="0.3">
      <c r="A17" s="1">
        <v>45369</v>
      </c>
      <c r="B17">
        <v>1335</v>
      </c>
      <c r="C17">
        <v>3</v>
      </c>
      <c r="D17">
        <v>1358.36</v>
      </c>
      <c r="E17">
        <v>1311.64</v>
      </c>
      <c r="F17">
        <v>1348</v>
      </c>
      <c r="G17">
        <v>1322</v>
      </c>
    </row>
    <row r="18" spans="1:7" x14ac:dyDescent="0.3">
      <c r="A18" s="1">
        <v>45366</v>
      </c>
      <c r="B18">
        <v>1332</v>
      </c>
      <c r="C18">
        <v>10</v>
      </c>
      <c r="D18">
        <v>1355.31</v>
      </c>
      <c r="E18">
        <v>1308.69</v>
      </c>
      <c r="F18">
        <v>1345</v>
      </c>
      <c r="G18">
        <v>1319</v>
      </c>
    </row>
    <row r="19" spans="1:7" x14ac:dyDescent="0.3">
      <c r="A19" s="1">
        <v>45365</v>
      </c>
      <c r="B19">
        <v>1322</v>
      </c>
      <c r="C19">
        <v>5</v>
      </c>
      <c r="D19">
        <v>1345.13</v>
      </c>
      <c r="E19">
        <v>1298.8699999999999</v>
      </c>
      <c r="F19">
        <v>1334.9</v>
      </c>
      <c r="G19">
        <v>1309.0999999999999</v>
      </c>
    </row>
    <row r="20" spans="1:7" x14ac:dyDescent="0.3">
      <c r="A20" s="1">
        <v>45364</v>
      </c>
      <c r="B20">
        <v>1317</v>
      </c>
      <c r="C20">
        <v>2.5</v>
      </c>
      <c r="D20">
        <v>1340.04</v>
      </c>
      <c r="E20">
        <v>1293.96</v>
      </c>
      <c r="F20">
        <v>1329.9</v>
      </c>
      <c r="G20">
        <v>1304.0999999999999</v>
      </c>
    </row>
    <row r="21" spans="1:7" x14ac:dyDescent="0.3">
      <c r="A21" s="1">
        <v>45363</v>
      </c>
      <c r="B21">
        <v>1314.5</v>
      </c>
      <c r="C21">
        <v>0.5</v>
      </c>
      <c r="D21">
        <v>1337.5</v>
      </c>
      <c r="E21">
        <v>1291.5</v>
      </c>
      <c r="F21">
        <v>1327.3</v>
      </c>
      <c r="G21">
        <v>1301.7</v>
      </c>
    </row>
    <row r="22" spans="1:7" x14ac:dyDescent="0.3">
      <c r="A22" s="1">
        <v>45362</v>
      </c>
      <c r="B22">
        <v>1314</v>
      </c>
      <c r="C22">
        <v>6</v>
      </c>
      <c r="D22">
        <v>1336.99</v>
      </c>
      <c r="E22">
        <v>1291.01</v>
      </c>
      <c r="F22">
        <v>1326.8</v>
      </c>
      <c r="G22">
        <v>1301.2</v>
      </c>
    </row>
    <row r="23" spans="1:7" x14ac:dyDescent="0.3">
      <c r="A23" s="1">
        <v>45359</v>
      </c>
      <c r="B23">
        <v>1320</v>
      </c>
      <c r="C23">
        <v>8.5</v>
      </c>
      <c r="D23">
        <v>1343.1</v>
      </c>
      <c r="E23">
        <v>1296.9000000000001</v>
      </c>
      <c r="F23">
        <v>1332.9</v>
      </c>
      <c r="G23">
        <v>1307.0999999999999</v>
      </c>
    </row>
    <row r="24" spans="1:7" x14ac:dyDescent="0.3">
      <c r="A24" s="1">
        <v>45358</v>
      </c>
      <c r="B24">
        <v>1328.5</v>
      </c>
      <c r="C24">
        <v>5</v>
      </c>
      <c r="D24">
        <v>1351.74</v>
      </c>
      <c r="E24">
        <v>1305.26</v>
      </c>
      <c r="F24">
        <v>1341.5</v>
      </c>
      <c r="G24">
        <v>1315.5</v>
      </c>
    </row>
    <row r="25" spans="1:7" x14ac:dyDescent="0.3">
      <c r="A25" s="1">
        <v>45357</v>
      </c>
      <c r="B25">
        <v>1333.5</v>
      </c>
      <c r="C25">
        <v>1.5</v>
      </c>
      <c r="D25">
        <v>1356.83</v>
      </c>
      <c r="E25">
        <v>1310.17</v>
      </c>
      <c r="F25">
        <v>1346.5</v>
      </c>
      <c r="G25">
        <v>1320.5</v>
      </c>
    </row>
    <row r="26" spans="1:7" x14ac:dyDescent="0.3">
      <c r="A26" s="1">
        <v>45356</v>
      </c>
      <c r="B26">
        <v>1335</v>
      </c>
      <c r="C26">
        <v>2</v>
      </c>
      <c r="D26">
        <v>1358.36</v>
      </c>
      <c r="E26">
        <v>1311.64</v>
      </c>
      <c r="F26">
        <v>1348</v>
      </c>
      <c r="G26">
        <v>1322</v>
      </c>
    </row>
    <row r="27" spans="1:7" x14ac:dyDescent="0.3">
      <c r="A27" s="1">
        <v>45355</v>
      </c>
      <c r="B27">
        <v>1333</v>
      </c>
      <c r="C27">
        <v>3</v>
      </c>
      <c r="D27">
        <v>1356.32</v>
      </c>
      <c r="E27">
        <v>1309.68</v>
      </c>
      <c r="F27">
        <v>1346</v>
      </c>
      <c r="G27">
        <v>1320</v>
      </c>
    </row>
  </sheetData>
  <phoneticPr fontId="2" type="noConversion"/>
  <pageMargins left="0.7" right="0.7" top="0.75" bottom="0.75" header="0.3" footer="0.3"/>
  <tableParts count="1">
    <tablePart r:id="rId1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30EED224-2B23-4FB5-8B85-1FA79533D395}">
          <xm:f>#REF!</xm:f>
        </x15:webExtension>
        <x15:webExtension appRef="{44C20C15-E544-4849-A6AD-53C26122EC9D}">
          <xm:f>#REF!</xm:f>
        </x15:webExtension>
      </x15:webExtens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9928DAB-45DC-4DDA-8C90-8B23EB2BB6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Sheet4</vt:lpstr>
      <vt:lpstr>추가1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2024-04-08T07:55:56Z</dcterms:created>
  <dcterms:modified xsi:type="dcterms:W3CDTF">2024-04-09T08:50:46Z</dcterms:modified>
</cp:coreProperties>
</file>